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08" windowWidth="11328" windowHeight="8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Лист1!$5:$5</definedName>
  </definedNames>
  <calcPr calcId="124519"/>
</workbook>
</file>

<file path=xl/calcChain.xml><?xml version="1.0" encoding="utf-8"?>
<calcChain xmlns="http://schemas.openxmlformats.org/spreadsheetml/2006/main">
  <c r="D94" i="1"/>
  <c r="E96"/>
  <c r="D69"/>
  <c r="D63" s="1"/>
  <c r="D52"/>
  <c r="D49"/>
  <c r="C52" l="1"/>
  <c r="C49"/>
  <c r="D48"/>
  <c r="D47" s="1"/>
  <c r="C69"/>
  <c r="C63" s="1"/>
  <c r="C94"/>
  <c r="E99"/>
  <c r="E98"/>
  <c r="E95"/>
  <c r="E93"/>
  <c r="E61"/>
  <c r="E60"/>
  <c r="E58"/>
  <c r="E55"/>
  <c r="E53"/>
  <c r="E51"/>
  <c r="E12"/>
  <c r="E100"/>
  <c r="E54"/>
  <c r="D9"/>
  <c r="E13"/>
  <c r="E11"/>
  <c r="E91"/>
  <c r="E87"/>
  <c r="E90"/>
  <c r="E88"/>
  <c r="E73"/>
  <c r="E72"/>
  <c r="E59"/>
  <c r="C9"/>
  <c r="D38"/>
  <c r="C38"/>
  <c r="D7"/>
  <c r="C7"/>
  <c r="E17"/>
  <c r="E80"/>
  <c r="E70"/>
  <c r="E56"/>
  <c r="E43"/>
  <c r="C48" l="1"/>
  <c r="C47" s="1"/>
  <c r="E41"/>
  <c r="E39"/>
  <c r="E37"/>
  <c r="E28"/>
  <c r="E25"/>
  <c r="E8"/>
  <c r="E7" s="1"/>
  <c r="E65"/>
  <c r="E57"/>
  <c r="E15"/>
  <c r="E62"/>
  <c r="E86"/>
  <c r="E10"/>
  <c r="E9" s="1"/>
  <c r="E74"/>
  <c r="D14"/>
  <c r="C14"/>
  <c r="E85"/>
  <c r="E20"/>
  <c r="D18"/>
  <c r="E19"/>
  <c r="E21"/>
  <c r="E22"/>
  <c r="C18"/>
  <c r="E16"/>
  <c r="E14" s="1"/>
  <c r="E45"/>
  <c r="E40"/>
  <c r="E42"/>
  <c r="E44"/>
  <c r="E64"/>
  <c r="E66"/>
  <c r="E67"/>
  <c r="E68"/>
  <c r="E71"/>
  <c r="E75"/>
  <c r="E76"/>
  <c r="E77"/>
  <c r="E78"/>
  <c r="E79"/>
  <c r="E81"/>
  <c r="E82"/>
  <c r="E83"/>
  <c r="E84"/>
  <c r="E89"/>
  <c r="E92"/>
  <c r="C33"/>
  <c r="C29"/>
  <c r="C23"/>
  <c r="D23"/>
  <c r="E24"/>
  <c r="E26"/>
  <c r="E27"/>
  <c r="D29"/>
  <c r="D33"/>
  <c r="E30"/>
  <c r="E32"/>
  <c r="E31"/>
  <c r="E35"/>
  <c r="E36"/>
  <c r="E34"/>
  <c r="E97"/>
  <c r="E94" s="1"/>
  <c r="E102"/>
  <c r="E50"/>
  <c r="E49" s="1"/>
  <c r="E69" l="1"/>
  <c r="E63" s="1"/>
  <c r="E48" s="1"/>
  <c r="E47" s="1"/>
  <c r="E52"/>
  <c r="C101"/>
  <c r="C6"/>
  <c r="C46" s="1"/>
  <c r="D6"/>
  <c r="D46" s="1"/>
  <c r="D101" s="1"/>
  <c r="E38"/>
  <c r="E29"/>
  <c r="E33"/>
  <c r="E18"/>
  <c r="E23"/>
  <c r="E6" l="1"/>
  <c r="E46" s="1"/>
  <c r="E101" s="1"/>
  <c r="C103"/>
  <c r="D103" l="1"/>
  <c r="E103" s="1"/>
</calcChain>
</file>

<file path=xl/sharedStrings.xml><?xml version="1.0" encoding="utf-8"?>
<sst xmlns="http://schemas.openxmlformats.org/spreadsheetml/2006/main" count="200" uniqueCount="199">
  <si>
    <t>Код бюджетной классификации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</si>
  <si>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</si>
  <si>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</si>
  <si>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</si>
  <si>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</si>
  <si>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</si>
  <si>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1 05 00000 00 0000 000</t>
  </si>
  <si>
    <t>НАЛОГИ НА СОВОКУПНЫЙ ДОХОД</t>
  </si>
  <si>
    <t>Единый налог на вмененный доход для определенных видов деятельности</t>
  </si>
  <si>
    <t>Единый сельскохозяйственный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</si>
  <si>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</si>
  <si>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</si>
  <si>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</si>
  <si>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</si>
  <si>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</si>
  <si>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И КОМПЕНСАЦИИ ЗАТРАТ ГОСУДАРСТВА</t>
  </si>
  <si>
    <t>1 13 01995 05 0000 130</t>
  </si>
  <si>
    <t>Прочие доходы от оказания платных услуг (работ) получателями  средств  бюджетов муниципальных районов</t>
  </si>
  <si>
    <t>Прочие доходы от компенсации затрат бюджетов муниципальных районов</t>
  </si>
  <si>
    <t>1 13 02995 05 0000 130</t>
  </si>
  <si>
    <t>1 14 00000 00 0000 000</t>
  </si>
  <si>
    <t>ДОХОДЫ ОТ ПРОДАЖИ МАТЕРИАЛЬНЫХ И НЕМАТЕРИАЛЬНЫХ АКТИВОВ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</si>
  <si>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</si>
  <si>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1 16 00000 00 0000 000</t>
  </si>
  <si>
    <t>ШТРАФЫ,САНКЦИИ,ВОЗМЕЩЕНИЕ УЩЕРБА</t>
  </si>
  <si>
    <t>ВСЕГО ДОХОДОВ</t>
  </si>
  <si>
    <t>БЕЗВОЗМЕЗДНЫЕ ПЕРЕЧИСЛЕНИЯ ОТ БЮДЖЕТОВ ДРУГИХ УРОВНЕЙ</t>
  </si>
  <si>
    <t xml:space="preserve">2 02 00000 00 0000 000 </t>
  </si>
  <si>
    <t>ДОТАЦИЯ НА ВЫРАВНИВАНИЕ УРОВНЯ  БЮДЖЕТНОЙ ОБЕСПЕЧЕННОСТИ</t>
  </si>
  <si>
    <t>СУБВЕНЦИИ  БЮДЖЕТАМ СУБЪЕКТОВ РОССИЙСКОЙ ФЕДЕРАЦИИ И МУНИЦИПАЛЬНЫХ ОБРАЗОВАНИЙ</t>
  </si>
  <si>
    <t xml:space="preserve">Субвенции на выполнение федеральных полномочий  по государственной регистрации актов гражданского состояния </t>
  </si>
  <si>
    <t xml:space="preserve">Субвенции по первичному воинскому учету на территориях,  где отсутствуют военные комиссариаты </t>
  </si>
  <si>
    <t>Субвенция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</si>
  <si>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Субвенции на предоставление гражданам  субсидий  на оплату жилого помещения  и коммунальных услуг </t>
  </si>
  <si>
    <t xml:space="preserve">Субвенции на  финансовое обеспечение  прав граждан на получение общедоступного  и бесплатного дошкольного, начального  общего,  основного  общего, среднего общего образования,  а также дополнительного образования в общеобразовательных учреждениях </t>
  </si>
  <si>
    <t xml:space="preserve">Субвенции на  обеспечение предоставления гражданам  субсидий  на оплату жилого помещения  и коммунальных услуг </t>
  </si>
  <si>
    <t>Субвенции по созданию и организации деятельности комиссий по делам несовершеннолетних и защите их прав</t>
  </si>
  <si>
    <t>Субвенции на социальную поддержку  многодетных семей и учет многодетных семей</t>
  </si>
  <si>
    <t>Субвенции в области архивного дела</t>
  </si>
  <si>
    <t xml:space="preserve">Субвенции на обеспечение   осуществления органами местного самоуправления  передаваемых в соответствии с Законом "О мерах по социальной  поддержке детей сирот и детей, оставшихся  без попечения родителей" </t>
  </si>
  <si>
    <t xml:space="preserve">Субвенции  по расчету и предоставлению дотаций поселениям за счет средств бюджета Удмуртской Республики </t>
  </si>
  <si>
    <t xml:space="preserve">Субвенции  на осуществление отдельных государственных полномочий  по  опеке и попечительству в отношении несовершеннолетних </t>
  </si>
  <si>
    <t>Межбюджетные трансферты, передаваемые бюджетам муниципальных районов 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</si>
  <si>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ДЕФИЦИТ</t>
  </si>
  <si>
    <t>БАЛАНС</t>
  </si>
  <si>
    <t>Социальная поддержка детей-сирот и детей, оставшихся без попечения родителей, обучающихся и воспитывающихся в образовательных учреждениях для детей- сирот и детей, оставшихся без попечения родителей, также в патронатной семье, и предоставление общедоступного и бесплатного дошкольного, начального общего, основного общего, среднего (полного) общего образования по основным общеобразовательным программам в образовательных учреждениях для детей-сирот и детей, оставшихся без попечения родителей в общеобразовательных учреждениях</t>
  </si>
  <si>
    <t>2 02 03015 05 0000 151</t>
  </si>
  <si>
    <t>2 02 03003 05 0000 151</t>
  </si>
  <si>
    <t>2 02 03020 05 0000 151</t>
  </si>
  <si>
    <t>2 02 03024 05 0000 151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</si>
  <si>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</si>
  <si>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1 14 06013 10 0000 430</t>
  </si>
  <si>
    <t>2 02 03024 05 0202 151</t>
  </si>
  <si>
    <t>2 02 03024 05 0207 151</t>
  </si>
  <si>
    <t>2 02 03024 05 0209 151</t>
  </si>
  <si>
    <t>2 02 03024 05 0210 151</t>
  </si>
  <si>
    <t>2 02 03024 05 0214 151</t>
  </si>
  <si>
    <t>2 02 03024 05 0215 151</t>
  </si>
  <si>
    <t>2 02 03024 05 0220 151</t>
  </si>
  <si>
    <t>2 02 03024 05 0216 151</t>
  </si>
  <si>
    <t>2 02 03024 05 0217 151</t>
  </si>
  <si>
    <t>2 02 03024 05 0213 151</t>
  </si>
  <si>
    <t>2 02 03024 05 0212 151</t>
  </si>
  <si>
    <t>2 02 03024 05 0208 151</t>
  </si>
  <si>
    <t>1 14 01050 05 0000 410</t>
  </si>
  <si>
    <t>Доходы от продажи квартир, находящихся в собственности муниципальных районов</t>
  </si>
  <si>
    <t>Субвенция на проведение мероприятий по отлову и содержанию безнадзорных животных</t>
  </si>
  <si>
    <t>1 14 06025 05 0000 430</t>
  </si>
  <si>
    <t>Доходы от продажи земельных участков, находящихся в собственности муниципальных районов</t>
  </si>
  <si>
    <t>1 13 02065 05 0000 130</t>
  </si>
  <si>
    <t>Доходы, поступающие в порядке возмещения расходов, понесенных в связи с эксплуатацией имущества муниципальных районов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</si>
  <si>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</si>
  <si>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</si>
  <si>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1 12 01030 01 0000 120</t>
  </si>
  <si>
    <t>1 12 01020 01 0000 120</t>
  </si>
  <si>
    <t>1 12 01010 01 0000 120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</si>
  <si>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</si>
  <si>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</si>
  <si>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</si>
  <si>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1 11 05013 10 0000 120</t>
  </si>
  <si>
    <t>1 11 09045 05 0000 120</t>
  </si>
  <si>
    <t>2 02 01001 05 0000 151</t>
  </si>
  <si>
    <t>2 02 03000 05 0000 151</t>
  </si>
  <si>
    <t>1 05 03000 01 0000 110</t>
  </si>
  <si>
    <t>2 02 03024 05 0222 151</t>
  </si>
  <si>
    <t>Субвенции бюджетам муниципальных районов на обеспечение предоставления  мер социальной поддержки по обеспечению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«Жителю блокадного Ленинграда»,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</si>
  <si>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Субвенции бюджетам муниципальных районов на предоставление субсидий многодетным семьям, признанным нуждающимися в улучшении жилищных условий, на строительство, реконструкцию капитальный ремонт и приобретение жилых помещений</t>
  </si>
  <si>
    <t>2 02 03024 05 0204 151</t>
  </si>
  <si>
    <t>Доходы,получаемые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</si>
  <si>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Уточнение </t>
  </si>
  <si>
    <t>Уточненный бюджет</t>
  </si>
  <si>
    <t>руб.</t>
  </si>
  <si>
    <t>2 02 04014 05 0000 151</t>
  </si>
  <si>
    <t>ИНЫЕ МЕЖБЮДЖЕТНЫЕ ТРАНСФЕРТЫ</t>
  </si>
  <si>
    <t>2 02 04000 05 0000 151</t>
  </si>
  <si>
    <t>2 02 02999 05 0110 151</t>
  </si>
  <si>
    <t>УТОЧНЕНИЕ БЮДЖЕТА МУНИЦИПАЛЬНОГО ОБРАЗОВАНИЯ</t>
  </si>
  <si>
    <t>2 02 03024 05 0211 151</t>
  </si>
  <si>
    <t>1 05 04020 02 0000 110</t>
  </si>
  <si>
    <t>Налог, взимаемый в связи с применением патентной системы налогообложения, зачисляемый в бюджеты муниципальных районов</t>
  </si>
  <si>
    <t>2 02 02000 05 0000 151</t>
  </si>
  <si>
    <t>2 02 03022 05 0000 151</t>
  </si>
  <si>
    <t>1 01 02010 01 0000 110</t>
  </si>
  <si>
    <t>Налог на доходы физических лиц с доходов, источником которых является налоговый агент</t>
  </si>
  <si>
    <t>ПРОЧИЕ БЕЗВОЗМЕЗДНЫЕ ПОСТУПЛЕНИЯ В БЮДЖЕТЫ МУНИЦИПАЛЬНЫХ РАЙОНОВ</t>
  </si>
  <si>
    <t>1 12 01070 01 0000 120</t>
  </si>
  <si>
    <t>1 16 90050 05 0000 140</t>
  </si>
  <si>
    <t>1 16 21050 05 6000 140</t>
  </si>
  <si>
    <t>Денежные взыскания (штрафы) и иные суммы, взыскиваемые с лиц, виновных в совершении преступлений, и в возмещение ущерба имуществу, зачисляемые в бюджеты муниципальных районов</t>
  </si>
  <si>
    <t>1 16 28000 01 6000 140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</si>
  <si>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</si>
  <si>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1 16 43000 01 6000 140</t>
  </si>
  <si>
    <t>Прочие поступления от денежных взысканий (штрафов) и иных сумм в возмещение ущерба</t>
  </si>
  <si>
    <t>1 05 02010 02 0000 110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</si>
  <si>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</si>
  <si>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1 14 02053 05 0000 410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</si>
  <si>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</si>
  <si>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МР</t>
  </si>
  <si>
    <t xml:space="preserve">Утверждено по бюджету </t>
  </si>
  <si>
    <t>Доходы  от  реализации 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 реализации основных средств  по указанному имуществу</t>
  </si>
  <si>
    <t>НАЛОГИ НА ТОВАРЫ (РАБОТЫ, УСЛУГИ), РЕАЛИЗУЕМЫЕ НА ТЕРРИТОРИИ РФ</t>
  </si>
  <si>
    <t>1 03 00000 00 0000 000</t>
  </si>
  <si>
    <t>1 03 02230 01 0000 110</t>
  </si>
  <si>
    <t>Субсидии бюджетам муниципальных районов на решение вопроса местного значения по владению имуществом, находящимся в муниципальной собственности, в части уплаты налога на имущество организаций</t>
  </si>
  <si>
    <t>Субсидии бюджетам муниципальных районов на реализацию наказов избирателей и повышение уровня благосостояния населения</t>
  </si>
  <si>
    <t xml:space="preserve">СУБСИДИИ БЮДЖЕТАМ СУБЪЕКТОВ РФ И МУНИЦИПАЛЬНЫХ ОБРАЗОВАНИЙ </t>
  </si>
  <si>
    <t>2 02 03024 05 0205 151</t>
  </si>
  <si>
    <t>Субвенции бюджетам муниципальных районов на реализацию Закона Удмуртской Республики  от 17.09.2007 года №53 "Об административных комиссиях в Удмуртской Республике"</t>
  </si>
  <si>
    <t>Субвенции бюджетам муниципальных районов на обеспечение государственных гарантий  реализации прав  на получение общедоступного и бесплатного дошкольного образования в муниципальных дошкольных образовательных организациях</t>
  </si>
  <si>
    <t>2 02 03024 05 0218 151</t>
  </si>
  <si>
    <t>Субвенции бюджетам муниципальных районов на обеспечение осуществления отдельных государственных полномочий, передаваемых в соответствии с законом Удмуртской Республики от 14 марта 2013 года №8-РЗ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</si>
  <si>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2 02 02999 05 0119 151</t>
  </si>
  <si>
    <t>Субсидии бюджетам муниципальных районов на реализацию  РЦП «Детское и школьное питание» на 2010-2014 годы</t>
  </si>
  <si>
    <t>1 03 02250 01 0000 110</t>
  </si>
  <si>
    <t>Акцизы по подакцизным товарам (продукции), производимым на территории РФ (доходы от уплаты акцизов на дизельное топливо)</t>
  </si>
  <si>
    <t>2 07 05030 05 0000 180</t>
  </si>
  <si>
    <t>2 02 02999 05 0105 151</t>
  </si>
  <si>
    <t>2 02 03007 05 0000 151</t>
  </si>
  <si>
    <t>Субвенции бюджетам муниципальных районов на составление(изменение идополнение) списков кандидатов в присяжные заседатели федеральных судов общей юрисдикции  в РФ</t>
  </si>
  <si>
    <t>Субсидии бюджетам муниципальных районов на содержание автомобильных дорог местного значения и сооружений на них, в т. ч. по которым проходят  маршруты школьных автобусов</t>
  </si>
  <si>
    <t>1 16 06000 01 6000 140</t>
  </si>
  <si>
    <t>1 16 25060 01 0000 140</t>
  </si>
  <si>
    <t>Денежные взыскания (штрафы) за нарушение законодательства о применении контрольно-кассовой техники при осуществлении наличных денежных расчетов и (или) расчетов с применением платежных карт</t>
  </si>
  <si>
    <t xml:space="preserve">Денежные взыскания (штрафы) за нарушение земельного законодательства </t>
  </si>
  <si>
    <t>1 16 33050 05 0000 140</t>
  </si>
  <si>
    <t>Денежные взыскания (штрафы) за нарушение законодательства РФ о размещении заказов на поставки товаров, выполнение работ, оказание услуг для нужд муниципальных районов</t>
  </si>
  <si>
    <t>2 02 03024 05 0201 151</t>
  </si>
  <si>
    <t>Прочие субвенции бюджетам муниципальных районов на выполнение передаваемых полномочий субъектов РФ</t>
  </si>
  <si>
    <t>Денежные взыскания (штрафы) за нарушение законодательства РФ об административных правонарушениях, предусмотренных ст.20,25 КоАП РФ</t>
  </si>
  <si>
    <t>1 03 02240 01 0000 110</t>
  </si>
  <si>
    <t>1 03 02260 01 0000 110</t>
  </si>
  <si>
    <t>1 11 05075 05 0000 120</t>
  </si>
  <si>
    <t>2 02 02999 05 0106 151</t>
  </si>
  <si>
    <t>2 02 03024 05 0203 151</t>
  </si>
  <si>
    <t>Субвенции бюджетам муниципальных районов  на предоставление жилых помещений на основании решений судов о предоставлении жилых помещений детям-сиротам и детям, оставшимся без попечения родителей, лицам из их числа, принятых в целях реализации Закона Удмуртской Республики от 6 марта 2007 года № 2-РЗ "О мерах по социальной поддержке детей- сирот и детей, оставшихся без попечения родителей"</t>
  </si>
  <si>
    <t xml:space="preserve">Субвенции на  обеспечение осуществления отдельных государственных полномочий по государственному жилищному надзору </t>
  </si>
  <si>
    <t>2 02 03024 05 0221 151</t>
  </si>
  <si>
    <t>Субвенции бюджетам муниципальных районов на выплату денежных средств на содержание усыновленных (удочеренных) детей</t>
  </si>
  <si>
    <t>2 02 03024 05 0223 151</t>
  </si>
  <si>
    <t>2 02 03024 05 0224 151</t>
  </si>
  <si>
    <t>Субвенции бюджетам муниципальных районов на социальную поддержку детей-сирот и детей, оставшихся без попечения родителей, переданных в приемные семьи</t>
  </si>
  <si>
    <t>Субвенции бюджетам муниципальных районов на выплату денежных средств на содержание  детей, находящихся под опекой (попечительством)</t>
  </si>
  <si>
    <t>Субвенции по освобождению от платы за присмотр и уход за детьми - инвалидами, детьми - сиротами и детьми, оставшимися без попечения родителей, за детьми с туберкулезной интоксикацией, а также за детьми, оба родителя которых или один их них является инвалидами первой или второй группы и не имеют других доходов, кроме пенсии, обучающихся в муниципальных дошкольных образовательных организациях, реализующих образовательную программу дошкольного образования</t>
  </si>
  <si>
    <t>2 02 03024 05 0225 151</t>
  </si>
  <si>
    <t>"САРАПУЛЬСКИЙ РАЙОН" НА 2015 ГОД</t>
  </si>
  <si>
    <t>Доходы от уплаты акцизов на моторные масла для дизельных и (или) карбюраторных (инжекторных ) двигателей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</si>
  <si>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</si>
  <si>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составляющего казну муниципальных районов ( за исключением земельных участков)</t>
  </si>
  <si>
    <t>Субвенции бюджетам муниципальных районов на выплату компенсации части платы, взимаемой с родителей (законных представителей) за присмотр и уход за детьми в муниципальных образовательных организациях, находящихся на территории Удмуртской Республики , реализующих образовательную программу дошкольного образования</t>
  </si>
  <si>
    <t>Доходы от уплаты акцизов на автомобильный 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</si>
  <si>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Субвенция на выполнение передаваемых полномочий субъектов Российской Федерации</t>
  </si>
  <si>
    <t>2 02 02999 05 0102 151</t>
  </si>
  <si>
    <t>2 02 01999 05 0000 151</t>
  </si>
  <si>
    <t>2 02 02077 05 0000 151</t>
  </si>
  <si>
    <t>2 02 02999 05 0103 151</t>
  </si>
  <si>
    <t>2 02 02999 05 0109 151</t>
  </si>
  <si>
    <t>2 02 02999 05 0111 151</t>
  </si>
  <si>
    <t>2 02 02999 05 0117 151</t>
  </si>
  <si>
    <t>2 02 03069 05 0000 151</t>
  </si>
  <si>
    <t>2 02 04012 05 0000 151</t>
  </si>
  <si>
    <t xml:space="preserve">2 02 04052 05 0000 151 </t>
  </si>
  <si>
    <t>2 02 04053 05 0000 151</t>
  </si>
  <si>
    <t>ПРОЧИЕ ДОТАЦИИ БЮДЖЕТАМ МУНИЦИПАЛЬНЫХ РАЙОНОВ</t>
  </si>
  <si>
    <t>ДОТАЦИИ БЮДЖЕТАМ СУБЪЕКТОВ РОССИЙСКОЙ ФЕДЕРАЦИИ И МУНИЦИПАЛЬНЫХ ОБРАЗОВАНИЙ</t>
  </si>
  <si>
    <t>2 02 01000 00 0000 000</t>
  </si>
  <si>
    <t>Субсидии бюджетам муниципальных районов на мероприятия в области коммунального хозяйства</t>
  </si>
  <si>
    <t>Субсидии бюджетам муниципальных районов на софинансирование капитальных вложений в объекты муниципальной собственности</t>
  </si>
  <si>
    <t>Субсидии бюджетам муниципальных районов на строительство, реконструкцию, капитальный ремонт, ремонт автомобильных дорог местного значения и искуственных сооружений на них (мероприятия по развитию автомобильных дорог)</t>
  </si>
  <si>
    <t>Субсидии бюджетам муниципальных районов на обеспечение первичных мер пожарной безопасности в границах населенных пунктов</t>
  </si>
  <si>
    <t>Субсидии бюджетам муниципальных районов на реализацию мероприятий по организации отдыха, оздоровления и занятости детей, подростков и молодежи</t>
  </si>
  <si>
    <t>Субвенции бюджетам муниципальных районов на ообеспечение жильем отдельных категорий граждан, установленных федеральным законом от 12 января 1995 года №5-ФЗ"О ветеранах" в соответствии с УказомПрезидента Рфот 7 мая 2008 года №714 "Об обеспечении жильем ветеранов ВОВ 1941-1945годов"</t>
  </si>
  <si>
    <t>Средства, передаваемые бюджетам муниципальных образований для компенсации дополнительных расходов, возникших в результате решений, принятых органами власти другого уровня</t>
  </si>
  <si>
    <t>Межбюджетные трансферты, передаваемые бюджетам муниципальных районов  на государственную поддержку 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</si>
  <si>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 на государственную поддержку  лучших работников муниципальных учреждений культуры, находящихся на территориях сельских поселений</t>
  </si>
  <si>
    <t>2 00 00000 00 0000 000</t>
  </si>
  <si>
    <t>БЕЗВОЗМЕЗДНЫЕ ПОСТУПЛЕНИЯ</t>
  </si>
  <si>
    <t>2 02 04025 05 0000 151</t>
  </si>
  <si>
    <t>Межбюджетные трансферты, передаваемые бюджетам муниципальных районов  на комплектование книжных фондов библиотек муниципальных образований</t>
  </si>
  <si>
    <t xml:space="preserve">Субсидии бюджетам муниципальных районов на мероприятия по проведению капитального ремонта объектов муниципальной собственности, включенных в "Перечень объектов капитального ремонта , финансируемых из бюджета Удмуртской Республики ", утвержденный Правительством УР </t>
  </si>
</sst>
</file>

<file path=xl/styles.xml><?xml version="1.0" encoding="utf-8"?>
<styleSheet xmlns="http://schemas.openxmlformats.org/spreadsheetml/2006/main">
  <numFmts count="4">
    <numFmt numFmtId="164" formatCode="000000"/>
    <numFmt numFmtId="165" formatCode="#,##0.0_р_."/>
    <numFmt numFmtId="166" formatCode="#,##0.00_р_."/>
    <numFmt numFmtId="167" formatCode="_-* #,##0.0_р_._-;\-* #,##0.0_р_._-;_-* &quot;-&quot;?_р_._-;_-@_-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Border="1"/>
    <xf numFmtId="0" fontId="0" fillId="0" borderId="0" xfId="0" applyAlignment="1">
      <alignment wrapText="1"/>
    </xf>
    <xf numFmtId="166" fontId="4" fillId="0" borderId="0" xfId="0" applyNumberFormat="1" applyFont="1" applyBorder="1"/>
    <xf numFmtId="0" fontId="1" fillId="0" borderId="0" xfId="0" applyFont="1" applyBorder="1" applyAlignment="1">
      <alignment horizontal="right"/>
    </xf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165" fontId="7" fillId="0" borderId="1" xfId="0" applyNumberFormat="1" applyFont="1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5" fontId="1" fillId="0" borderId="1" xfId="0" applyNumberFormat="1" applyFont="1" applyBorder="1"/>
    <xf numFmtId="0" fontId="8" fillId="0" borderId="1" xfId="0" applyFont="1" applyBorder="1" applyAlignment="1">
      <alignment wrapText="1"/>
    </xf>
    <xf numFmtId="165" fontId="7" fillId="0" borderId="1" xfId="0" applyNumberFormat="1" applyFont="1" applyBorder="1" applyAlignment="1">
      <alignment wrapText="1"/>
    </xf>
    <xf numFmtId="165" fontId="1" fillId="0" borderId="1" xfId="0" applyNumberFormat="1" applyFont="1" applyBorder="1" applyAlignment="1">
      <alignment wrapText="1"/>
    </xf>
    <xf numFmtId="0" fontId="8" fillId="0" borderId="1" xfId="0" applyFont="1" applyBorder="1"/>
    <xf numFmtId="165" fontId="1" fillId="0" borderId="1" xfId="0" applyNumberFormat="1" applyFont="1" applyFill="1" applyBorder="1"/>
    <xf numFmtId="164" fontId="1" fillId="0" borderId="1" xfId="0" applyNumberFormat="1" applyFont="1" applyBorder="1" applyAlignment="1">
      <alignment wrapText="1"/>
    </xf>
    <xf numFmtId="0" fontId="1" fillId="0" borderId="4" xfId="0" applyFont="1" applyBorder="1"/>
    <xf numFmtId="0" fontId="8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2" xfId="0" applyFont="1" applyBorder="1" applyAlignment="1">
      <alignment wrapText="1"/>
    </xf>
    <xf numFmtId="166" fontId="7" fillId="0" borderId="1" xfId="0" applyNumberFormat="1" applyFont="1" applyBorder="1"/>
    <xf numFmtId="0" fontId="7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166" fontId="10" fillId="0" borderId="1" xfId="0" applyNumberFormat="1" applyFont="1" applyBorder="1"/>
    <xf numFmtId="0" fontId="11" fillId="0" borderId="1" xfId="0" applyFont="1" applyFill="1" applyBorder="1" applyAlignment="1">
      <alignment wrapText="1"/>
    </xf>
    <xf numFmtId="0" fontId="10" fillId="0" borderId="1" xfId="0" applyFont="1" applyBorder="1"/>
    <xf numFmtId="0" fontId="9" fillId="0" borderId="1" xfId="0" applyFont="1" applyFill="1" applyBorder="1" applyAlignment="1">
      <alignment wrapText="1"/>
    </xf>
    <xf numFmtId="165" fontId="10" fillId="0" borderId="1" xfId="0" applyNumberFormat="1" applyFont="1" applyBorder="1"/>
    <xf numFmtId="0" fontId="1" fillId="0" borderId="2" xfId="0" applyFont="1" applyBorder="1" applyAlignment="1">
      <alignment vertical="center" wrapText="1"/>
    </xf>
    <xf numFmtId="165" fontId="10" fillId="0" borderId="6" xfId="0" applyNumberFormat="1" applyFont="1" applyBorder="1"/>
    <xf numFmtId="0" fontId="1" fillId="0" borderId="1" xfId="0" applyFont="1" applyFill="1" applyBorder="1" applyAlignment="1">
      <alignment wrapText="1"/>
    </xf>
    <xf numFmtId="165" fontId="1" fillId="0" borderId="6" xfId="0" applyNumberFormat="1" applyFont="1" applyBorder="1"/>
    <xf numFmtId="0" fontId="12" fillId="0" borderId="1" xfId="0" applyFont="1" applyBorder="1" applyAlignment="1">
      <alignment wrapText="1"/>
    </xf>
    <xf numFmtId="0" fontId="10" fillId="0" borderId="1" xfId="0" applyFont="1" applyBorder="1" applyAlignment="1">
      <alignment wrapText="1"/>
    </xf>
    <xf numFmtId="1" fontId="1" fillId="0" borderId="1" xfId="0" applyNumberFormat="1" applyFont="1" applyBorder="1"/>
    <xf numFmtId="0" fontId="10" fillId="0" borderId="1" xfId="0" applyNumberFormat="1" applyFont="1" applyBorder="1"/>
    <xf numFmtId="0" fontId="1" fillId="0" borderId="1" xfId="0" applyNumberFormat="1" applyFont="1" applyBorder="1"/>
    <xf numFmtId="167" fontId="12" fillId="0" borderId="1" xfId="0" applyNumberFormat="1" applyFont="1" applyBorder="1" applyAlignment="1">
      <alignment wrapText="1"/>
    </xf>
    <xf numFmtId="0" fontId="1" fillId="0" borderId="5" xfId="0" applyFont="1" applyBorder="1"/>
    <xf numFmtId="0" fontId="7" fillId="0" borderId="5" xfId="0" applyFont="1" applyBorder="1"/>
    <xf numFmtId="166" fontId="7" fillId="0" borderId="5" xfId="0" applyNumberFormat="1" applyFont="1" applyBorder="1"/>
    <xf numFmtId="0" fontId="1" fillId="0" borderId="7" xfId="0" applyFont="1" applyBorder="1" applyAlignment="1">
      <alignment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04"/>
  <sheetViews>
    <sheetView tabSelected="1" topLeftCell="A97" workbookViewId="0">
      <selection activeCell="D9" sqref="D9"/>
    </sheetView>
  </sheetViews>
  <sheetFormatPr defaultRowHeight="13.2"/>
  <cols>
    <col min="1" max="1" width="20.6640625" customWidth="1"/>
    <col min="2" max="2" width="42.44140625" customWidth="1"/>
    <col min="3" max="3" width="15.6640625" customWidth="1"/>
    <col min="4" max="4" width="14.5546875" bestFit="1" customWidth="1"/>
    <col min="5" max="5" width="15.88671875" customWidth="1"/>
  </cols>
  <sheetData>
    <row r="1" spans="1:5" ht="15.6">
      <c r="A1" s="49" t="s">
        <v>96</v>
      </c>
      <c r="B1" s="49"/>
      <c r="C1" s="49"/>
      <c r="D1" s="50"/>
      <c r="E1" s="50"/>
    </row>
    <row r="2" spans="1:5" ht="15.6">
      <c r="A2" s="49" t="s">
        <v>164</v>
      </c>
      <c r="B2" s="49"/>
      <c r="C2" s="49"/>
      <c r="D2" s="49"/>
      <c r="E2" s="49"/>
    </row>
    <row r="3" spans="1:5">
      <c r="A3" s="48"/>
      <c r="B3" s="48"/>
      <c r="C3" s="48"/>
      <c r="D3" s="5"/>
      <c r="E3" s="5"/>
    </row>
    <row r="4" spans="1:5">
      <c r="A4" s="5"/>
      <c r="B4" s="6"/>
      <c r="C4" s="4"/>
      <c r="D4" s="5"/>
      <c r="E4" s="7" t="s">
        <v>91</v>
      </c>
    </row>
    <row r="5" spans="1:5" ht="36.75" customHeight="1">
      <c r="A5" s="8" t="s">
        <v>0</v>
      </c>
      <c r="B5" s="9" t="s">
        <v>1</v>
      </c>
      <c r="C5" s="8" t="s">
        <v>118</v>
      </c>
      <c r="D5" s="10" t="s">
        <v>89</v>
      </c>
      <c r="E5" s="8" t="s">
        <v>90</v>
      </c>
    </row>
    <row r="6" spans="1:5">
      <c r="A6" s="11" t="s">
        <v>2</v>
      </c>
      <c r="B6" s="11" t="s">
        <v>3</v>
      </c>
      <c r="C6" s="12">
        <f>C7+C9+C14+C18+C23+C29+C33+C38</f>
        <v>155619000</v>
      </c>
      <c r="D6" s="12">
        <f t="shared" ref="D6:E6" si="0">D7+D9+D14+D18+D23+D29+D33+D38</f>
        <v>1643000</v>
      </c>
      <c r="E6" s="12">
        <f t="shared" si="0"/>
        <v>157262000</v>
      </c>
    </row>
    <row r="7" spans="1:5">
      <c r="A7" s="11" t="s">
        <v>4</v>
      </c>
      <c r="B7" s="11" t="s">
        <v>5</v>
      </c>
      <c r="C7" s="12">
        <f>C8</f>
        <v>114223000</v>
      </c>
      <c r="D7" s="12">
        <f t="shared" ref="D7:E7" si="1">D8</f>
        <v>430000</v>
      </c>
      <c r="E7" s="12">
        <f t="shared" si="1"/>
        <v>114653000</v>
      </c>
    </row>
    <row r="8" spans="1:5" ht="26.4">
      <c r="A8" s="13" t="s">
        <v>102</v>
      </c>
      <c r="B8" s="14" t="s">
        <v>103</v>
      </c>
      <c r="C8" s="15">
        <v>114223000</v>
      </c>
      <c r="D8" s="15">
        <v>430000</v>
      </c>
      <c r="E8" s="15">
        <f>D8+C8</f>
        <v>114653000</v>
      </c>
    </row>
    <row r="9" spans="1:5" ht="24" customHeight="1">
      <c r="A9" s="13" t="s">
        <v>121</v>
      </c>
      <c r="B9" s="16" t="s">
        <v>120</v>
      </c>
      <c r="C9" s="17">
        <f>C10+C11+C12+C13</f>
        <v>9904000</v>
      </c>
      <c r="D9" s="17">
        <f t="shared" ref="D9:E9" si="2">D10+D11+D12+D13</f>
        <v>1093000</v>
      </c>
      <c r="E9" s="17">
        <f t="shared" si="2"/>
        <v>10997000</v>
      </c>
    </row>
    <row r="10" spans="1:5" ht="38.25" customHeight="1">
      <c r="A10" s="13" t="s">
        <v>122</v>
      </c>
      <c r="B10" s="14" t="s">
        <v>134</v>
      </c>
      <c r="C10" s="18">
        <v>3350000</v>
      </c>
      <c r="D10" s="15">
        <v>348000</v>
      </c>
      <c r="E10" s="15">
        <f>D10+C10</f>
        <v>3698000</v>
      </c>
    </row>
    <row r="11" spans="1:5" ht="39.6">
      <c r="A11" s="13" t="s">
        <v>149</v>
      </c>
      <c r="B11" s="14" t="s">
        <v>165</v>
      </c>
      <c r="C11" s="18">
        <v>100000</v>
      </c>
      <c r="D11" s="15">
        <v>-20000</v>
      </c>
      <c r="E11" s="15">
        <f>D11+C11</f>
        <v>80000</v>
      </c>
    </row>
    <row r="12" spans="1:5" ht="66">
      <c r="A12" s="13" t="s">
        <v>133</v>
      </c>
      <c r="B12" s="14" t="s">
        <v>169</v>
      </c>
      <c r="C12" s="18">
        <v>6354000</v>
      </c>
      <c r="D12" s="15">
        <v>865000</v>
      </c>
      <c r="E12" s="15">
        <f>D12+C12</f>
        <v>7219000</v>
      </c>
    </row>
    <row r="13" spans="1:5" ht="66">
      <c r="A13" s="13" t="s">
        <v>150</v>
      </c>
      <c r="B13" s="14" t="s">
        <v>166</v>
      </c>
      <c r="C13" s="18">
        <v>100000</v>
      </c>
      <c r="D13" s="15">
        <v>-100000</v>
      </c>
      <c r="E13" s="15">
        <f>D13+C13</f>
        <v>0</v>
      </c>
    </row>
    <row r="14" spans="1:5">
      <c r="A14" s="11" t="s">
        <v>6</v>
      </c>
      <c r="B14" s="19" t="s">
        <v>7</v>
      </c>
      <c r="C14" s="12">
        <f>C15+C16+C17</f>
        <v>3490000</v>
      </c>
      <c r="D14" s="12">
        <f>D15+D16+D17</f>
        <v>0</v>
      </c>
      <c r="E14" s="12">
        <f>E15+E16+E17</f>
        <v>3490000</v>
      </c>
    </row>
    <row r="15" spans="1:5" ht="26.4">
      <c r="A15" s="13" t="s">
        <v>113</v>
      </c>
      <c r="B15" s="14" t="s">
        <v>8</v>
      </c>
      <c r="C15" s="15">
        <v>3390000</v>
      </c>
      <c r="D15" s="20"/>
      <c r="E15" s="15">
        <f>D15+C15</f>
        <v>3390000</v>
      </c>
    </row>
    <row r="16" spans="1:5">
      <c r="A16" s="13" t="s">
        <v>83</v>
      </c>
      <c r="B16" s="13" t="s">
        <v>9</v>
      </c>
      <c r="C16" s="15">
        <v>70000</v>
      </c>
      <c r="D16" s="20"/>
      <c r="E16" s="15">
        <f>D16+C16</f>
        <v>70000</v>
      </c>
    </row>
    <row r="17" spans="1:5" ht="43.2" customHeight="1">
      <c r="A17" s="13" t="s">
        <v>98</v>
      </c>
      <c r="B17" s="14" t="s">
        <v>99</v>
      </c>
      <c r="C17" s="15">
        <v>30000</v>
      </c>
      <c r="D17" s="15"/>
      <c r="E17" s="15">
        <f>D17+C17</f>
        <v>30000</v>
      </c>
    </row>
    <row r="18" spans="1:5" ht="36.6" customHeight="1">
      <c r="A18" s="11" t="s">
        <v>10</v>
      </c>
      <c r="B18" s="16" t="s">
        <v>11</v>
      </c>
      <c r="C18" s="12">
        <f>C19+C20+C21+C22</f>
        <v>12511000</v>
      </c>
      <c r="D18" s="12">
        <f>D19+D20+D21+D22</f>
        <v>0</v>
      </c>
      <c r="E18" s="12">
        <f>E19+E20+E21+E22</f>
        <v>12511000</v>
      </c>
    </row>
    <row r="19" spans="1:5" ht="83.4" customHeight="1">
      <c r="A19" s="13" t="s">
        <v>79</v>
      </c>
      <c r="B19" s="21" t="s">
        <v>88</v>
      </c>
      <c r="C19" s="15">
        <v>11146000</v>
      </c>
      <c r="D19" s="15"/>
      <c r="E19" s="15">
        <f>D19+C19</f>
        <v>11146000</v>
      </c>
    </row>
    <row r="20" spans="1:5" ht="52.8">
      <c r="A20" s="13" t="s">
        <v>116</v>
      </c>
      <c r="B20" s="21" t="s">
        <v>117</v>
      </c>
      <c r="C20" s="15">
        <v>600000</v>
      </c>
      <c r="D20" s="15"/>
      <c r="E20" s="15">
        <f>D20+C20</f>
        <v>600000</v>
      </c>
    </row>
    <row r="21" spans="1:5" ht="40.200000000000003" customHeight="1">
      <c r="A21" s="13" t="s">
        <v>151</v>
      </c>
      <c r="B21" s="14" t="s">
        <v>167</v>
      </c>
      <c r="C21" s="15">
        <v>600000</v>
      </c>
      <c r="D21" s="15"/>
      <c r="E21" s="15">
        <f>D21+C21</f>
        <v>600000</v>
      </c>
    </row>
    <row r="22" spans="1:5" ht="79.2" customHeight="1">
      <c r="A22" s="13" t="s">
        <v>80</v>
      </c>
      <c r="B22" s="14" t="s">
        <v>50</v>
      </c>
      <c r="C22" s="15">
        <v>165000</v>
      </c>
      <c r="D22" s="15"/>
      <c r="E22" s="15">
        <f>D22+C22</f>
        <v>165000</v>
      </c>
    </row>
    <row r="23" spans="1:5" ht="24.75" customHeight="1">
      <c r="A23" s="11" t="s">
        <v>12</v>
      </c>
      <c r="B23" s="16" t="s">
        <v>13</v>
      </c>
      <c r="C23" s="12">
        <f>C24+C25+C26+C27+C28</f>
        <v>740000</v>
      </c>
      <c r="D23" s="12">
        <f>D24+D25+D26+D27+D28</f>
        <v>0</v>
      </c>
      <c r="E23" s="12">
        <f>E24+E25+E26+E27+E28</f>
        <v>740000</v>
      </c>
    </row>
    <row r="24" spans="1:5" ht="27" customHeight="1">
      <c r="A24" s="13" t="s">
        <v>75</v>
      </c>
      <c r="B24" s="14" t="s">
        <v>71</v>
      </c>
      <c r="C24" s="15">
        <v>230000</v>
      </c>
      <c r="D24" s="20"/>
      <c r="E24" s="15">
        <f>D24+C24</f>
        <v>230000</v>
      </c>
    </row>
    <row r="25" spans="1:5" ht="27.6" customHeight="1">
      <c r="A25" s="13" t="s">
        <v>74</v>
      </c>
      <c r="B25" s="14" t="s">
        <v>72</v>
      </c>
      <c r="C25" s="15">
        <v>30000</v>
      </c>
      <c r="D25" s="15"/>
      <c r="E25" s="15">
        <f>D25+C25</f>
        <v>30000</v>
      </c>
    </row>
    <row r="26" spans="1:5" ht="27" customHeight="1">
      <c r="A26" s="13" t="s">
        <v>73</v>
      </c>
      <c r="B26" s="14" t="s">
        <v>76</v>
      </c>
      <c r="C26" s="15">
        <v>60000</v>
      </c>
      <c r="D26" s="15"/>
      <c r="E26" s="15">
        <f>D26+C26</f>
        <v>60000</v>
      </c>
    </row>
    <row r="27" spans="1:5" ht="28.8" customHeight="1">
      <c r="A27" s="13" t="s">
        <v>77</v>
      </c>
      <c r="B27" s="14" t="s">
        <v>78</v>
      </c>
      <c r="C27" s="15">
        <v>380000</v>
      </c>
      <c r="D27" s="15"/>
      <c r="E27" s="15">
        <f>D27+C27</f>
        <v>380000</v>
      </c>
    </row>
    <row r="28" spans="1:5" ht="55.8" customHeight="1">
      <c r="A28" s="13" t="s">
        <v>105</v>
      </c>
      <c r="B28" s="14" t="s">
        <v>114</v>
      </c>
      <c r="C28" s="15">
        <v>40000</v>
      </c>
      <c r="D28" s="15"/>
      <c r="E28" s="15">
        <f>D28+C28</f>
        <v>40000</v>
      </c>
    </row>
    <row r="29" spans="1:5" ht="27" customHeight="1">
      <c r="A29" s="11" t="s">
        <v>14</v>
      </c>
      <c r="B29" s="16" t="s">
        <v>15</v>
      </c>
      <c r="C29" s="12">
        <f>C30+C31+C32</f>
        <v>2881000</v>
      </c>
      <c r="D29" s="12">
        <f>D30+D31+D32</f>
        <v>120000</v>
      </c>
      <c r="E29" s="12">
        <f>E30+E31+E32</f>
        <v>3001000</v>
      </c>
    </row>
    <row r="30" spans="1:5" ht="39" customHeight="1">
      <c r="A30" s="13" t="s">
        <v>16</v>
      </c>
      <c r="B30" s="14" t="s">
        <v>17</v>
      </c>
      <c r="C30" s="15">
        <v>725000</v>
      </c>
      <c r="D30" s="15"/>
      <c r="E30" s="15">
        <f>D30+C30</f>
        <v>725000</v>
      </c>
    </row>
    <row r="31" spans="1:5" ht="41.4" customHeight="1">
      <c r="A31" s="22" t="s">
        <v>69</v>
      </c>
      <c r="B31" s="14" t="s">
        <v>70</v>
      </c>
      <c r="C31" s="15">
        <v>156000</v>
      </c>
      <c r="D31" s="15"/>
      <c r="E31" s="15">
        <f>D31+C31</f>
        <v>156000</v>
      </c>
    </row>
    <row r="32" spans="1:5" ht="27" customHeight="1">
      <c r="A32" s="22" t="s">
        <v>19</v>
      </c>
      <c r="B32" s="14" t="s">
        <v>18</v>
      </c>
      <c r="C32" s="15">
        <v>2000000</v>
      </c>
      <c r="D32" s="15">
        <v>120000</v>
      </c>
      <c r="E32" s="15">
        <f>D32+C32</f>
        <v>2120000</v>
      </c>
    </row>
    <row r="33" spans="1:7" ht="28.2" customHeight="1">
      <c r="A33" s="11" t="s">
        <v>20</v>
      </c>
      <c r="B33" s="23" t="s">
        <v>21</v>
      </c>
      <c r="C33" s="12">
        <f>C34+C35+C36+C37</f>
        <v>10810000</v>
      </c>
      <c r="D33" s="12">
        <f>D34+D35+D36+D37</f>
        <v>0</v>
      </c>
      <c r="E33" s="12">
        <f>E34+E35+E36+E37</f>
        <v>10810000</v>
      </c>
    </row>
    <row r="34" spans="1:7" ht="26.4" customHeight="1">
      <c r="A34" s="13" t="s">
        <v>64</v>
      </c>
      <c r="B34" s="14" t="s">
        <v>65</v>
      </c>
      <c r="C34" s="15">
        <v>30000</v>
      </c>
      <c r="D34" s="15"/>
      <c r="E34" s="15">
        <f>D34+C34</f>
        <v>30000</v>
      </c>
    </row>
    <row r="35" spans="1:7" ht="107.4" customHeight="1">
      <c r="A35" s="13" t="s">
        <v>115</v>
      </c>
      <c r="B35" s="24" t="s">
        <v>119</v>
      </c>
      <c r="C35" s="15">
        <v>4680000</v>
      </c>
      <c r="D35" s="15"/>
      <c r="E35" s="15">
        <f>D35+C35</f>
        <v>4680000</v>
      </c>
      <c r="G35" s="2"/>
    </row>
    <row r="36" spans="1:7" ht="55.8" customHeight="1">
      <c r="A36" s="22" t="s">
        <v>51</v>
      </c>
      <c r="B36" s="14" t="s">
        <v>22</v>
      </c>
      <c r="C36" s="15">
        <v>4100000</v>
      </c>
      <c r="D36" s="15"/>
      <c r="E36" s="15">
        <f>D36+C36</f>
        <v>4100000</v>
      </c>
    </row>
    <row r="37" spans="1:7" ht="39.6" customHeight="1">
      <c r="A37" s="22" t="s">
        <v>67</v>
      </c>
      <c r="B37" s="14" t="s">
        <v>68</v>
      </c>
      <c r="C37" s="15">
        <v>2000000</v>
      </c>
      <c r="D37" s="15"/>
      <c r="E37" s="15">
        <f>D37+C37</f>
        <v>2000000</v>
      </c>
    </row>
    <row r="38" spans="1:7" ht="15" customHeight="1">
      <c r="A38" s="11" t="s">
        <v>23</v>
      </c>
      <c r="B38" s="23" t="s">
        <v>24</v>
      </c>
      <c r="C38" s="12">
        <f>C39+C40+C41+C42+C43+C44+C45</f>
        <v>1060000</v>
      </c>
      <c r="D38" s="12">
        <f t="shared" ref="D38:E38" si="3">D39+D40+D41+D42+D43+D44+D45</f>
        <v>0</v>
      </c>
      <c r="E38" s="12">
        <f t="shared" si="3"/>
        <v>1060000</v>
      </c>
    </row>
    <row r="39" spans="1:7" ht="67.2" customHeight="1">
      <c r="A39" s="13" t="s">
        <v>140</v>
      </c>
      <c r="B39" s="25" t="s">
        <v>142</v>
      </c>
      <c r="C39" s="15">
        <v>10000</v>
      </c>
      <c r="D39" s="15"/>
      <c r="E39" s="15">
        <f t="shared" ref="E39:E45" si="4">D39+C39</f>
        <v>10000</v>
      </c>
    </row>
    <row r="40" spans="1:7" ht="54" customHeight="1">
      <c r="A40" s="13" t="s">
        <v>107</v>
      </c>
      <c r="B40" s="25" t="s">
        <v>108</v>
      </c>
      <c r="C40" s="15">
        <v>50000</v>
      </c>
      <c r="D40" s="15"/>
      <c r="E40" s="15">
        <f t="shared" si="4"/>
        <v>50000</v>
      </c>
    </row>
    <row r="41" spans="1:7" ht="28.2" customHeight="1">
      <c r="A41" s="13" t="s">
        <v>141</v>
      </c>
      <c r="B41" s="25" t="s">
        <v>143</v>
      </c>
      <c r="C41" s="15">
        <v>30000</v>
      </c>
      <c r="D41" s="15"/>
      <c r="E41" s="15">
        <f t="shared" si="4"/>
        <v>30000</v>
      </c>
    </row>
    <row r="42" spans="1:7" ht="67.8" customHeight="1">
      <c r="A42" s="13" t="s">
        <v>109</v>
      </c>
      <c r="B42" s="25" t="s">
        <v>110</v>
      </c>
      <c r="C42" s="15">
        <v>50000</v>
      </c>
      <c r="D42" s="15"/>
      <c r="E42" s="15">
        <f t="shared" si="4"/>
        <v>50000</v>
      </c>
    </row>
    <row r="43" spans="1:7" ht="53.4" customHeight="1">
      <c r="A43" s="13" t="s">
        <v>144</v>
      </c>
      <c r="B43" s="25" t="s">
        <v>145</v>
      </c>
      <c r="C43" s="15"/>
      <c r="D43" s="15"/>
      <c r="E43" s="15">
        <f>D43+C43</f>
        <v>0</v>
      </c>
    </row>
    <row r="44" spans="1:7" ht="54" customHeight="1">
      <c r="A44" s="13" t="s">
        <v>111</v>
      </c>
      <c r="B44" s="25" t="s">
        <v>148</v>
      </c>
      <c r="C44" s="15"/>
      <c r="D44" s="15"/>
      <c r="E44" s="15">
        <f t="shared" si="4"/>
        <v>0</v>
      </c>
    </row>
    <row r="45" spans="1:7" ht="26.4" customHeight="1">
      <c r="A45" s="13" t="s">
        <v>106</v>
      </c>
      <c r="B45" s="25" t="s">
        <v>112</v>
      </c>
      <c r="C45" s="15">
        <v>920000</v>
      </c>
      <c r="D45" s="15"/>
      <c r="E45" s="15">
        <f t="shared" si="4"/>
        <v>920000</v>
      </c>
    </row>
    <row r="46" spans="1:7" ht="15" customHeight="1">
      <c r="A46" s="13"/>
      <c r="B46" s="19" t="s">
        <v>25</v>
      </c>
      <c r="C46" s="26">
        <f>C6</f>
        <v>155619000</v>
      </c>
      <c r="D46" s="26">
        <f t="shared" ref="D46:E46" si="5">D6</f>
        <v>1643000</v>
      </c>
      <c r="E46" s="26">
        <f t="shared" si="5"/>
        <v>157262000</v>
      </c>
    </row>
    <row r="47" spans="1:7" ht="15" customHeight="1">
      <c r="A47" s="13" t="s">
        <v>194</v>
      </c>
      <c r="B47" s="19" t="s">
        <v>195</v>
      </c>
      <c r="C47" s="26">
        <f>C48+C100</f>
        <v>412082752</v>
      </c>
      <c r="D47" s="26">
        <f t="shared" ref="D47:E47" si="6">D48+D100</f>
        <v>35401202</v>
      </c>
      <c r="E47" s="26">
        <f t="shared" si="6"/>
        <v>447483954</v>
      </c>
    </row>
    <row r="48" spans="1:7" ht="26.4" customHeight="1">
      <c r="A48" s="11" t="s">
        <v>27</v>
      </c>
      <c r="B48" s="16" t="s">
        <v>26</v>
      </c>
      <c r="C48" s="26">
        <f>C49+C52+C63+C94</f>
        <v>412002752</v>
      </c>
      <c r="D48" s="26">
        <f t="shared" ref="D48:E48" si="7">D49+D52+D63+D94</f>
        <v>35401202</v>
      </c>
      <c r="E48" s="26">
        <f t="shared" si="7"/>
        <v>447403954</v>
      </c>
    </row>
    <row r="49" spans="1:6" ht="24" customHeight="1">
      <c r="A49" s="27" t="s">
        <v>184</v>
      </c>
      <c r="B49" s="28" t="s">
        <v>183</v>
      </c>
      <c r="C49" s="29">
        <f>C50+C51</f>
        <v>127105000</v>
      </c>
      <c r="D49" s="29">
        <f t="shared" ref="D49:E49" si="8">D50+D51</f>
        <v>1248000</v>
      </c>
      <c r="E49" s="29">
        <f t="shared" si="8"/>
        <v>128353000</v>
      </c>
    </row>
    <row r="50" spans="1:6" ht="24" customHeight="1">
      <c r="A50" s="11" t="s">
        <v>81</v>
      </c>
      <c r="B50" s="30" t="s">
        <v>28</v>
      </c>
      <c r="C50" s="15">
        <v>127105000</v>
      </c>
      <c r="D50" s="15"/>
      <c r="E50" s="15">
        <f>D50+C50</f>
        <v>127105000</v>
      </c>
    </row>
    <row r="51" spans="1:6" ht="25.8" customHeight="1">
      <c r="A51" s="11" t="s">
        <v>172</v>
      </c>
      <c r="B51" s="30" t="s">
        <v>182</v>
      </c>
      <c r="C51" s="15"/>
      <c r="D51" s="15">
        <v>1248000</v>
      </c>
      <c r="E51" s="15">
        <f>D51+C51</f>
        <v>1248000</v>
      </c>
    </row>
    <row r="52" spans="1:6" ht="25.2" customHeight="1">
      <c r="A52" s="31" t="s">
        <v>100</v>
      </c>
      <c r="B52" s="32" t="s">
        <v>125</v>
      </c>
      <c r="C52" s="33">
        <f>C53+C54+C55+C56+C57+C58+C59+C60+C61+C62</f>
        <v>10516152</v>
      </c>
      <c r="D52" s="33">
        <f>D53+D54+D55+D56+D57+D58+D59+D60+D61+D62</f>
        <v>31060700</v>
      </c>
      <c r="E52" s="33">
        <f>E53+E54+E55+E56+E57+E58+E59+E60+E61+E62</f>
        <v>41576852</v>
      </c>
    </row>
    <row r="53" spans="1:6" ht="41.4" customHeight="1">
      <c r="A53" s="22" t="s">
        <v>173</v>
      </c>
      <c r="B53" s="34" t="s">
        <v>186</v>
      </c>
      <c r="C53" s="35"/>
      <c r="D53" s="15">
        <v>19415000</v>
      </c>
      <c r="E53" s="15">
        <f t="shared" ref="E53:E62" si="9">D53+C53</f>
        <v>19415000</v>
      </c>
    </row>
    <row r="54" spans="1:6" ht="82.2" customHeight="1">
      <c r="A54" s="22" t="s">
        <v>171</v>
      </c>
      <c r="B54" s="36" t="s">
        <v>198</v>
      </c>
      <c r="C54" s="37">
        <v>2366100</v>
      </c>
      <c r="D54" s="15">
        <v>1035100</v>
      </c>
      <c r="E54" s="15">
        <f t="shared" si="9"/>
        <v>3401200</v>
      </c>
    </row>
    <row r="55" spans="1:6" ht="26.4">
      <c r="A55" s="22" t="s">
        <v>174</v>
      </c>
      <c r="B55" s="34" t="s">
        <v>185</v>
      </c>
      <c r="C55" s="37"/>
      <c r="D55" s="15">
        <v>1800000</v>
      </c>
      <c r="E55" s="15">
        <f t="shared" si="9"/>
        <v>1800000</v>
      </c>
    </row>
    <row r="56" spans="1:6" ht="55.2" customHeight="1">
      <c r="A56" s="22" t="s">
        <v>136</v>
      </c>
      <c r="B56" s="14" t="s">
        <v>139</v>
      </c>
      <c r="C56" s="37">
        <v>1325452</v>
      </c>
      <c r="D56" s="15"/>
      <c r="E56" s="15">
        <f t="shared" si="9"/>
        <v>1325452</v>
      </c>
    </row>
    <row r="57" spans="1:6" ht="40.200000000000003" customHeight="1">
      <c r="A57" s="22" t="s">
        <v>152</v>
      </c>
      <c r="B57" s="34" t="s">
        <v>124</v>
      </c>
      <c r="C57" s="37">
        <v>1248000</v>
      </c>
      <c r="D57" s="15">
        <v>-1248000</v>
      </c>
      <c r="E57" s="15">
        <f t="shared" si="9"/>
        <v>0</v>
      </c>
    </row>
    <row r="58" spans="1:6" ht="66">
      <c r="A58" s="22" t="s">
        <v>175</v>
      </c>
      <c r="B58" s="34" t="s">
        <v>187</v>
      </c>
      <c r="C58" s="37"/>
      <c r="D58" s="15">
        <v>7100000</v>
      </c>
      <c r="E58" s="15">
        <f>D58+C58</f>
        <v>7100000</v>
      </c>
    </row>
    <row r="59" spans="1:6" ht="66.599999999999994" customHeight="1">
      <c r="A59" s="13" t="s">
        <v>95</v>
      </c>
      <c r="B59" s="36" t="s">
        <v>123</v>
      </c>
      <c r="C59" s="15">
        <v>5565400</v>
      </c>
      <c r="D59" s="15"/>
      <c r="E59" s="15">
        <f t="shared" si="9"/>
        <v>5565400</v>
      </c>
    </row>
    <row r="60" spans="1:6" ht="40.799999999999997" customHeight="1">
      <c r="A60" s="22" t="s">
        <v>176</v>
      </c>
      <c r="B60" s="34" t="s">
        <v>188</v>
      </c>
      <c r="C60" s="37"/>
      <c r="D60" s="15">
        <v>1100000</v>
      </c>
      <c r="E60" s="15">
        <f>D60+C60</f>
        <v>1100000</v>
      </c>
    </row>
    <row r="61" spans="1:6" ht="55.2" customHeight="1">
      <c r="A61" s="22" t="s">
        <v>177</v>
      </c>
      <c r="B61" s="34" t="s">
        <v>189</v>
      </c>
      <c r="C61" s="37"/>
      <c r="D61" s="15">
        <v>1858600</v>
      </c>
      <c r="E61" s="15">
        <f>D61+C61</f>
        <v>1858600</v>
      </c>
    </row>
    <row r="62" spans="1:6" ht="40.200000000000003" customHeight="1">
      <c r="A62" s="22" t="s">
        <v>131</v>
      </c>
      <c r="B62" s="14" t="s">
        <v>132</v>
      </c>
      <c r="C62" s="37">
        <v>11200</v>
      </c>
      <c r="D62" s="15"/>
      <c r="E62" s="15">
        <f t="shared" si="9"/>
        <v>11200</v>
      </c>
    </row>
    <row r="63" spans="1:6" ht="39.6" customHeight="1">
      <c r="A63" s="31" t="s">
        <v>82</v>
      </c>
      <c r="B63" s="38" t="s">
        <v>29</v>
      </c>
      <c r="C63" s="29">
        <f>C64+C65+C66+C67+C68+C69+C93</f>
        <v>273081600</v>
      </c>
      <c r="D63" s="29">
        <f>D64+D65+D66+D67+D68+D69+D93</f>
        <v>2888960</v>
      </c>
      <c r="E63" s="29">
        <f t="shared" ref="E63" si="10">E64+E65+E66+E67+E68+E69+E93</f>
        <v>275970560</v>
      </c>
      <c r="F63" s="3"/>
    </row>
    <row r="64" spans="1:6" ht="40.799999999999997" customHeight="1">
      <c r="A64" s="13" t="s">
        <v>47</v>
      </c>
      <c r="B64" s="14" t="s">
        <v>30</v>
      </c>
      <c r="C64" s="15">
        <v>1495900</v>
      </c>
      <c r="D64" s="15"/>
      <c r="E64" s="15">
        <f>D64+C64</f>
        <v>1495900</v>
      </c>
    </row>
    <row r="65" spans="1:5" ht="54" customHeight="1">
      <c r="A65" s="13" t="s">
        <v>137</v>
      </c>
      <c r="B65" s="14" t="s">
        <v>138</v>
      </c>
      <c r="C65" s="15"/>
      <c r="D65" s="15"/>
      <c r="E65" s="15">
        <f>D65+C65</f>
        <v>0</v>
      </c>
    </row>
    <row r="66" spans="1:5" ht="43.2" customHeight="1">
      <c r="A66" s="13" t="s">
        <v>46</v>
      </c>
      <c r="B66" s="14" t="s">
        <v>31</v>
      </c>
      <c r="C66" s="15">
        <v>1342200</v>
      </c>
      <c r="D66" s="15"/>
      <c r="E66" s="15">
        <f>D66+C66</f>
        <v>1342200</v>
      </c>
    </row>
    <row r="67" spans="1:5" ht="55.2" customHeight="1">
      <c r="A67" s="13" t="s">
        <v>48</v>
      </c>
      <c r="B67" s="14" t="s">
        <v>32</v>
      </c>
      <c r="C67" s="15">
        <v>897700</v>
      </c>
      <c r="D67" s="15"/>
      <c r="E67" s="15">
        <f>D67+C67</f>
        <v>897700</v>
      </c>
    </row>
    <row r="68" spans="1:5" ht="31.2" customHeight="1">
      <c r="A68" s="13" t="s">
        <v>101</v>
      </c>
      <c r="B68" s="14" t="s">
        <v>33</v>
      </c>
      <c r="C68" s="15">
        <v>22536500</v>
      </c>
      <c r="D68" s="15"/>
      <c r="E68" s="15">
        <f>D68+C68</f>
        <v>22536500</v>
      </c>
    </row>
    <row r="69" spans="1:5" ht="31.2" customHeight="1">
      <c r="A69" s="31" t="s">
        <v>49</v>
      </c>
      <c r="B69" s="39" t="s">
        <v>170</v>
      </c>
      <c r="C69" s="33">
        <f>C70+C71+C72+C73+C74+C75+C76+C77+C78+C79+C80+C81+C82+C83+C84+C85+C86+C87+C88+C89+C90+C91+C92</f>
        <v>246809300</v>
      </c>
      <c r="D69" s="33">
        <f t="shared" ref="D69:E69" si="11">D70+D71+D72+D73+D74+D75+D76+D77+D78+D79+D80+D81+D82+D83+D84+D85+D86+D87+D88+D89+D90+D91+D92</f>
        <v>1694608</v>
      </c>
      <c r="E69" s="33">
        <f t="shared" si="11"/>
        <v>248503908</v>
      </c>
    </row>
    <row r="70" spans="1:5" ht="42.6" customHeight="1">
      <c r="A70" s="13" t="s">
        <v>146</v>
      </c>
      <c r="B70" s="14" t="s">
        <v>147</v>
      </c>
      <c r="C70" s="15"/>
      <c r="D70" s="15"/>
      <c r="E70" s="15">
        <f>D70+C70</f>
        <v>0</v>
      </c>
    </row>
    <row r="71" spans="1:5" ht="81" customHeight="1">
      <c r="A71" s="13" t="s">
        <v>52</v>
      </c>
      <c r="B71" s="14" t="s">
        <v>34</v>
      </c>
      <c r="C71" s="15">
        <v>141654700</v>
      </c>
      <c r="D71" s="15">
        <v>182108</v>
      </c>
      <c r="E71" s="15">
        <f t="shared" ref="E71:E81" si="12">D71+C71</f>
        <v>141836808</v>
      </c>
    </row>
    <row r="72" spans="1:5" ht="124.8" customHeight="1">
      <c r="A72" s="22" t="s">
        <v>153</v>
      </c>
      <c r="B72" s="25" t="s">
        <v>154</v>
      </c>
      <c r="C72" s="15">
        <v>665500</v>
      </c>
      <c r="D72" s="15">
        <v>1512500</v>
      </c>
      <c r="E72" s="15">
        <f>D72+C72</f>
        <v>2178000</v>
      </c>
    </row>
    <row r="73" spans="1:5" ht="190.2" customHeight="1">
      <c r="A73" s="22" t="s">
        <v>87</v>
      </c>
      <c r="B73" s="47" t="s">
        <v>85</v>
      </c>
      <c r="C73" s="15">
        <v>800</v>
      </c>
      <c r="D73" s="15"/>
      <c r="E73" s="15">
        <f>D73+C73</f>
        <v>800</v>
      </c>
    </row>
    <row r="74" spans="1:5" ht="74.25" customHeight="1">
      <c r="A74" s="22" t="s">
        <v>126</v>
      </c>
      <c r="B74" s="14" t="s">
        <v>128</v>
      </c>
      <c r="C74" s="37">
        <v>40649900</v>
      </c>
      <c r="D74" s="15">
        <v>90000</v>
      </c>
      <c r="E74" s="15">
        <f t="shared" si="12"/>
        <v>40739900</v>
      </c>
    </row>
    <row r="75" spans="1:5" ht="25.5" customHeight="1">
      <c r="A75" s="13" t="s">
        <v>53</v>
      </c>
      <c r="B75" s="25" t="s">
        <v>37</v>
      </c>
      <c r="C75" s="15">
        <v>4797100</v>
      </c>
      <c r="D75" s="15"/>
      <c r="E75" s="15">
        <f t="shared" si="12"/>
        <v>4797100</v>
      </c>
    </row>
    <row r="76" spans="1:5" ht="39.6">
      <c r="A76" s="13" t="s">
        <v>63</v>
      </c>
      <c r="B76" s="14" t="s">
        <v>36</v>
      </c>
      <c r="C76" s="15">
        <v>388400</v>
      </c>
      <c r="D76" s="15"/>
      <c r="E76" s="15">
        <f t="shared" si="12"/>
        <v>388400</v>
      </c>
    </row>
    <row r="77" spans="1:5" ht="16.5" customHeight="1">
      <c r="A77" s="13" t="s">
        <v>54</v>
      </c>
      <c r="B77" s="14" t="s">
        <v>38</v>
      </c>
      <c r="C77" s="15">
        <v>256200</v>
      </c>
      <c r="D77" s="15"/>
      <c r="E77" s="15">
        <f t="shared" si="12"/>
        <v>256200</v>
      </c>
    </row>
    <row r="78" spans="1:5" ht="41.4" customHeight="1">
      <c r="A78" s="13" t="s">
        <v>55</v>
      </c>
      <c r="B78" s="14" t="s">
        <v>40</v>
      </c>
      <c r="C78" s="15">
        <v>1348000</v>
      </c>
      <c r="D78" s="15"/>
      <c r="E78" s="15">
        <f t="shared" si="12"/>
        <v>1348000</v>
      </c>
    </row>
    <row r="79" spans="1:5" ht="161.4" customHeight="1">
      <c r="A79" s="13" t="s">
        <v>97</v>
      </c>
      <c r="B79" s="14" t="s">
        <v>45</v>
      </c>
      <c r="C79" s="15">
        <v>35375900</v>
      </c>
      <c r="D79" s="15"/>
      <c r="E79" s="15">
        <f t="shared" si="12"/>
        <v>35375900</v>
      </c>
    </row>
    <row r="80" spans="1:5" ht="40.799999999999997" customHeight="1">
      <c r="A80" s="13" t="s">
        <v>62</v>
      </c>
      <c r="B80" s="14" t="s">
        <v>35</v>
      </c>
      <c r="C80" s="15">
        <v>1582500</v>
      </c>
      <c r="D80" s="15"/>
      <c r="E80" s="15">
        <f>D80+C80</f>
        <v>1582500</v>
      </c>
    </row>
    <row r="81" spans="1:5" ht="69" customHeight="1">
      <c r="A81" s="13" t="s">
        <v>61</v>
      </c>
      <c r="B81" s="14" t="s">
        <v>39</v>
      </c>
      <c r="C81" s="15">
        <v>108800</v>
      </c>
      <c r="D81" s="15"/>
      <c r="E81" s="15">
        <f t="shared" si="12"/>
        <v>108800</v>
      </c>
    </row>
    <row r="82" spans="1:5" ht="41.4" customHeight="1">
      <c r="A82" s="13" t="s">
        <v>56</v>
      </c>
      <c r="B82" s="14" t="s">
        <v>41</v>
      </c>
      <c r="C82" s="15">
        <v>1542000</v>
      </c>
      <c r="D82" s="15"/>
      <c r="E82" s="15">
        <f t="shared" ref="E82:E89" si="13">D82+C82</f>
        <v>1542000</v>
      </c>
    </row>
    <row r="83" spans="1:5" ht="43.8" customHeight="1">
      <c r="A83" s="13" t="s">
        <v>57</v>
      </c>
      <c r="B83" s="14" t="s">
        <v>155</v>
      </c>
      <c r="C83" s="15">
        <v>98100</v>
      </c>
      <c r="D83" s="15"/>
      <c r="E83" s="15">
        <f t="shared" si="13"/>
        <v>98100</v>
      </c>
    </row>
    <row r="84" spans="1:5" ht="82.8" customHeight="1">
      <c r="A84" s="22" t="s">
        <v>60</v>
      </c>
      <c r="B84" s="14" t="s">
        <v>86</v>
      </c>
      <c r="C84" s="15">
        <v>514000</v>
      </c>
      <c r="D84" s="15"/>
      <c r="E84" s="15">
        <f t="shared" si="13"/>
        <v>514000</v>
      </c>
    </row>
    <row r="85" spans="1:5" ht="55.8" customHeight="1">
      <c r="A85" s="13" t="s">
        <v>59</v>
      </c>
      <c r="B85" s="14" t="s">
        <v>127</v>
      </c>
      <c r="C85" s="15">
        <v>45000</v>
      </c>
      <c r="D85" s="15"/>
      <c r="E85" s="15">
        <f>D85+C85</f>
        <v>45000</v>
      </c>
    </row>
    <row r="86" spans="1:5" ht="124.2" customHeight="1">
      <c r="A86" s="13" t="s">
        <v>129</v>
      </c>
      <c r="B86" s="24" t="s">
        <v>130</v>
      </c>
      <c r="C86" s="15">
        <v>372800</v>
      </c>
      <c r="D86" s="15"/>
      <c r="E86" s="15">
        <f>D86+C86</f>
        <v>372800</v>
      </c>
    </row>
    <row r="87" spans="1:5" ht="148.19999999999999" customHeight="1">
      <c r="A87" s="13" t="s">
        <v>58</v>
      </c>
      <c r="B87" s="14" t="s">
        <v>162</v>
      </c>
      <c r="C87" s="15">
        <v>90000</v>
      </c>
      <c r="D87" s="15">
        <v>-90000</v>
      </c>
      <c r="E87" s="15">
        <f>D87+C87</f>
        <v>0</v>
      </c>
    </row>
    <row r="88" spans="1:5" ht="45" customHeight="1">
      <c r="A88" s="40" t="s">
        <v>156</v>
      </c>
      <c r="B88" s="14" t="s">
        <v>157</v>
      </c>
      <c r="C88" s="15">
        <v>240000</v>
      </c>
      <c r="D88" s="15"/>
      <c r="E88" s="15">
        <f>D88+C88</f>
        <v>240000</v>
      </c>
    </row>
    <row r="89" spans="1:5" ht="29.4" customHeight="1">
      <c r="A89" s="13" t="s">
        <v>84</v>
      </c>
      <c r="B89" s="14" t="s">
        <v>66</v>
      </c>
      <c r="C89" s="15">
        <v>84800</v>
      </c>
      <c r="D89" s="15"/>
      <c r="E89" s="15">
        <f t="shared" si="13"/>
        <v>84800</v>
      </c>
    </row>
    <row r="90" spans="1:5" ht="55.2" customHeight="1">
      <c r="A90" s="13" t="s">
        <v>158</v>
      </c>
      <c r="B90" s="14" t="s">
        <v>160</v>
      </c>
      <c r="C90" s="15">
        <v>4557300</v>
      </c>
      <c r="D90" s="15"/>
      <c r="E90" s="15">
        <f>D90+C90</f>
        <v>4557300</v>
      </c>
    </row>
    <row r="91" spans="1:5" ht="40.200000000000003" customHeight="1">
      <c r="A91" s="13" t="s">
        <v>159</v>
      </c>
      <c r="B91" s="14" t="s">
        <v>161</v>
      </c>
      <c r="C91" s="15">
        <v>9316500</v>
      </c>
      <c r="D91" s="15"/>
      <c r="E91" s="15">
        <f>D91+C91</f>
        <v>9316500</v>
      </c>
    </row>
    <row r="92" spans="1:5" ht="109.8" customHeight="1">
      <c r="A92" s="13" t="s">
        <v>163</v>
      </c>
      <c r="B92" s="14" t="s">
        <v>168</v>
      </c>
      <c r="C92" s="15">
        <v>3121000</v>
      </c>
      <c r="D92" s="33"/>
      <c r="E92" s="15">
        <f>D92+C92</f>
        <v>3121000</v>
      </c>
    </row>
    <row r="93" spans="1:5" ht="96.6" customHeight="1">
      <c r="A93" s="13" t="s">
        <v>178</v>
      </c>
      <c r="B93" s="14" t="s">
        <v>190</v>
      </c>
      <c r="C93" s="15"/>
      <c r="D93" s="15">
        <v>1194352</v>
      </c>
      <c r="E93" s="15">
        <f>D93+C93</f>
        <v>1194352</v>
      </c>
    </row>
    <row r="94" spans="1:5" ht="18.75" customHeight="1">
      <c r="A94" s="41" t="s">
        <v>94</v>
      </c>
      <c r="B94" s="39" t="s">
        <v>93</v>
      </c>
      <c r="C94" s="33">
        <f>C95+C97+C98+C99</f>
        <v>1300000</v>
      </c>
      <c r="D94" s="33">
        <f>D95+D96+D97+D98+D99</f>
        <v>203542</v>
      </c>
      <c r="E94" s="33">
        <f>E95+E96+E97+E98+E99</f>
        <v>1503542</v>
      </c>
    </row>
    <row r="95" spans="1:5" ht="61.2" customHeight="1">
      <c r="A95" s="42" t="s">
        <v>179</v>
      </c>
      <c r="B95" s="14" t="s">
        <v>191</v>
      </c>
      <c r="C95" s="33"/>
      <c r="D95" s="15">
        <v>30000</v>
      </c>
      <c r="E95" s="15">
        <f>D95+C95</f>
        <v>30000</v>
      </c>
    </row>
    <row r="96" spans="1:5" ht="56.4" customHeight="1">
      <c r="A96" s="42" t="s">
        <v>196</v>
      </c>
      <c r="B96" s="14" t="s">
        <v>197</v>
      </c>
      <c r="C96" s="33"/>
      <c r="D96" s="15">
        <v>15542</v>
      </c>
      <c r="E96" s="15">
        <f>D96+C96</f>
        <v>15542</v>
      </c>
    </row>
    <row r="97" spans="1:5" ht="71.400000000000006" customHeight="1">
      <c r="A97" s="13" t="s">
        <v>92</v>
      </c>
      <c r="B97" s="14" t="s">
        <v>42</v>
      </c>
      <c r="C97" s="15">
        <v>1300000</v>
      </c>
      <c r="D97" s="15">
        <v>8000</v>
      </c>
      <c r="E97" s="15">
        <f t="shared" ref="E97" si="14">D97+C97</f>
        <v>1308000</v>
      </c>
    </row>
    <row r="98" spans="1:5" ht="69.599999999999994" customHeight="1">
      <c r="A98" s="13" t="s">
        <v>180</v>
      </c>
      <c r="B98" s="14" t="s">
        <v>192</v>
      </c>
      <c r="C98" s="15"/>
      <c r="D98" s="15">
        <v>100000</v>
      </c>
      <c r="E98" s="15">
        <f>D98+C98</f>
        <v>100000</v>
      </c>
    </row>
    <row r="99" spans="1:5" ht="72" customHeight="1">
      <c r="A99" s="13" t="s">
        <v>181</v>
      </c>
      <c r="B99" s="14" t="s">
        <v>193</v>
      </c>
      <c r="C99" s="15"/>
      <c r="D99" s="15">
        <v>50000</v>
      </c>
      <c r="E99" s="15">
        <f>D99+C99</f>
        <v>50000</v>
      </c>
    </row>
    <row r="100" spans="1:5" ht="27" customHeight="1">
      <c r="A100" s="31" t="s">
        <v>135</v>
      </c>
      <c r="B100" s="43" t="s">
        <v>104</v>
      </c>
      <c r="C100" s="12">
        <v>80000</v>
      </c>
      <c r="D100" s="12"/>
      <c r="E100" s="12">
        <f>D100+C100</f>
        <v>80000</v>
      </c>
    </row>
    <row r="101" spans="1:5">
      <c r="A101" s="13"/>
      <c r="B101" s="27" t="s">
        <v>25</v>
      </c>
      <c r="C101" s="26">
        <f>C47+C46</f>
        <v>567701752</v>
      </c>
      <c r="D101" s="26">
        <f t="shared" ref="D101:E101" si="15">D47+D46</f>
        <v>37044202</v>
      </c>
      <c r="E101" s="26">
        <f t="shared" si="15"/>
        <v>604745954</v>
      </c>
    </row>
    <row r="102" spans="1:5">
      <c r="A102" s="13"/>
      <c r="B102" s="11" t="s">
        <v>43</v>
      </c>
      <c r="C102" s="26">
        <v>5752717.1200000001</v>
      </c>
      <c r="D102" s="26">
        <v>16714450.890000001</v>
      </c>
      <c r="E102" s="26">
        <f>D102+C102</f>
        <v>22467168.010000002</v>
      </c>
    </row>
    <row r="103" spans="1:5" ht="13.8" thickBot="1">
      <c r="A103" s="44"/>
      <c r="B103" s="45" t="s">
        <v>44</v>
      </c>
      <c r="C103" s="46">
        <f>C102+C101</f>
        <v>573454469.12</v>
      </c>
      <c r="D103" s="46">
        <f>D102+D101</f>
        <v>53758652.890000001</v>
      </c>
      <c r="E103" s="46">
        <f>D103+C103</f>
        <v>627213122.00999999</v>
      </c>
    </row>
    <row r="104" spans="1:5">
      <c r="A104" s="1"/>
      <c r="B104" s="1"/>
      <c r="C104" s="1"/>
    </row>
  </sheetData>
  <mergeCells count="3">
    <mergeCell ref="A3:C3"/>
    <mergeCell ref="A1:E1"/>
    <mergeCell ref="A2:E2"/>
  </mergeCells>
  <phoneticPr fontId="2" type="noConversion"/>
  <pageMargins left="0.78740157480314965" right="0.59055118110236227" top="0.59055118110236227" bottom="0.39370078740157483" header="0.11811023622047245" footer="0.31496062992125984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raifo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tatiana_z</cp:lastModifiedBy>
  <cp:lastPrinted>2015-05-07T10:07:34Z</cp:lastPrinted>
  <dcterms:created xsi:type="dcterms:W3CDTF">2011-11-14T12:30:25Z</dcterms:created>
  <dcterms:modified xsi:type="dcterms:W3CDTF">2015-05-21T08:06:22Z</dcterms:modified>
</cp:coreProperties>
</file>